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<sst xmlns="http://schemas.openxmlformats.org/spreadsheetml/2006/main" count="194" uniqueCount="40">
  <si>
    <t>List Learning</t>
  </si>
  <si>
    <t>0-40</t>
  </si>
  <si>
    <t>Story</t>
  </si>
  <si>
    <t>0-24</t>
  </si>
  <si>
    <t>Figure Copt</t>
  </si>
  <si>
    <t>0-20</t>
  </si>
  <si>
    <t>Line Orientation</t>
  </si>
  <si>
    <t>Picture naming</t>
  </si>
  <si>
    <t>0-10</t>
  </si>
  <si>
    <t>Semantic Fluency</t>
  </si>
  <si>
    <t>Digit Span</t>
  </si>
  <si>
    <t>0-16</t>
  </si>
  <si>
    <t>Coding</t>
  </si>
  <si>
    <t>0-89</t>
  </si>
  <si>
    <t>List Recall</t>
  </si>
  <si>
    <t>List Recognition</t>
  </si>
  <si>
    <t>Story Recall</t>
  </si>
  <si>
    <t>0-12</t>
  </si>
  <si>
    <t>Figure Recall</t>
  </si>
  <si>
    <t>Age 20-39</t>
  </si>
  <si>
    <t>Figure Copy</t>
  </si>
  <si>
    <t>Mean</t>
  </si>
  <si>
    <t>SD</t>
  </si>
  <si>
    <t>Z-Score</t>
  </si>
  <si>
    <t>Percentile</t>
  </si>
  <si>
    <t>Insert Raw Score</t>
  </si>
  <si>
    <t>20-39</t>
  </si>
  <si>
    <t>40-49</t>
  </si>
  <si>
    <t>50-59</t>
  </si>
  <si>
    <t>60-69</t>
  </si>
  <si>
    <t>70-79</t>
  </si>
  <si>
    <t>80-89</t>
  </si>
  <si>
    <t>Age 40-49</t>
  </si>
  <si>
    <t>Age 50-59</t>
  </si>
  <si>
    <t>Age 60-69</t>
  </si>
  <si>
    <t>Age 70-79</t>
  </si>
  <si>
    <t>Age 80-89</t>
  </si>
  <si>
    <t>Range of Scores</t>
  </si>
  <si>
    <t>Select Age Range</t>
  </si>
  <si>
    <t>RBANS PERCENTILE CALCULATOR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</si>
</sst>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10"/>
      <color indexed="8"/>
      <name val="Cambria"/>
      <family val="1"/>
    </font>
    <font>
      <b/>
      <sz val="12"/>
      <color indexed="8"/>
      <name val="Cambria"/>
      <family val="1"/>
    </font>
    <font>
      <sz val="8"/>
      <name val="Arial"/>
      <family val="0"/>
    </font>
    <font>
      <sz val="12"/>
      <color indexed="8"/>
      <name val="Cambria"/>
      <family val="1"/>
    </font>
    <font>
      <b/>
      <sz val="16"/>
      <color indexed="8"/>
      <name val="Cambria"/>
      <family val="1"/>
    </font>
    <font>
      <b/>
      <sz val="16"/>
      <color indexed="10"/>
      <name val="Cambria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color indexed="12"/>
      <name val="Arial"/>
      <family val="2"/>
    </font>
    <font>
      <b/>
      <sz val="14"/>
      <color indexed="10"/>
      <name val="Cambria"/>
      <family val="1"/>
    </font>
    <font>
      <u val="single"/>
      <sz val="10"/>
      <color indexed="36"/>
      <name val="Arial"/>
      <family val="0"/>
    </font>
    <font>
      <b/>
      <sz val="12"/>
      <name val="Cambria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9" fillId="4" borderId="1" xfId="2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4" borderId="1" xfId="2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9" fillId="4" borderId="1" xfId="2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73">
      <selection activeCell="I15" sqref="I15"/>
    </sheetView>
  </sheetViews>
  <sheetFormatPr defaultColWidth="9.140625" defaultRowHeight="12.75"/>
  <cols>
    <col min="1" max="1" width="21.00390625" style="15" customWidth="1"/>
    <col min="2" max="2" width="11.28125" style="15" customWidth="1"/>
    <col min="3" max="3" width="19.421875" style="0" bestFit="1" customWidth="1"/>
    <col min="7" max="7" width="12.00390625" style="0" bestFit="1" customWidth="1"/>
  </cols>
  <sheetData>
    <row r="1" spans="1:7" ht="20.25">
      <c r="A1" s="7" t="s">
        <v>39</v>
      </c>
      <c r="B1" s="7"/>
      <c r="C1" s="7"/>
      <c r="D1" s="7"/>
      <c r="E1" s="7"/>
      <c r="F1" s="7"/>
      <c r="G1" s="7"/>
    </row>
    <row r="2" spans="1:7" s="5" customFormat="1" ht="20.25">
      <c r="A2" s="11"/>
      <c r="B2" s="11"/>
      <c r="C2" s="4"/>
      <c r="D2" s="9"/>
      <c r="E2" s="9"/>
      <c r="F2" s="9"/>
      <c r="G2" s="9"/>
    </row>
    <row r="3" spans="1:7" ht="40.5">
      <c r="A3" s="16" t="s">
        <v>38</v>
      </c>
      <c r="B3" s="12" t="s">
        <v>26</v>
      </c>
      <c r="C3" s="8" t="s">
        <v>27</v>
      </c>
      <c r="D3" s="10" t="s">
        <v>28</v>
      </c>
      <c r="E3" s="10" t="s">
        <v>29</v>
      </c>
      <c r="F3" s="10" t="s">
        <v>30</v>
      </c>
      <c r="G3" s="10" t="s">
        <v>31</v>
      </c>
    </row>
    <row r="4" spans="1:7" ht="20.25">
      <c r="A4" s="13"/>
      <c r="B4" s="13"/>
      <c r="C4" s="3"/>
      <c r="D4" s="3"/>
      <c r="E4" s="3"/>
      <c r="F4" s="3"/>
      <c r="G4" s="3"/>
    </row>
    <row r="5" spans="1:7" ht="31.5">
      <c r="A5" s="17" t="s">
        <v>19</v>
      </c>
      <c r="B5" s="14" t="s">
        <v>37</v>
      </c>
      <c r="C5" s="1" t="s">
        <v>25</v>
      </c>
      <c r="D5" s="6" t="s">
        <v>21</v>
      </c>
      <c r="E5" s="6" t="s">
        <v>22</v>
      </c>
      <c r="F5" s="6" t="s">
        <v>23</v>
      </c>
      <c r="G5" s="6" t="s">
        <v>24</v>
      </c>
    </row>
    <row r="6" spans="1:7" ht="15.75">
      <c r="A6" s="18" t="s">
        <v>0</v>
      </c>
      <c r="B6" s="2" t="s">
        <v>1</v>
      </c>
      <c r="C6" s="1"/>
      <c r="D6" s="2">
        <v>30.7</v>
      </c>
      <c r="E6" s="2">
        <v>4.3</v>
      </c>
      <c r="F6" s="2">
        <f>(C6-D6)/E6</f>
        <v>-7.1395348837209305</v>
      </c>
      <c r="G6" s="2">
        <f aca="true" t="shared" si="0" ref="G6:G14">NORMSDIST(F6)*100</f>
        <v>4.682362568596093E-11</v>
      </c>
    </row>
    <row r="7" spans="1:7" ht="15.75">
      <c r="A7" s="18" t="s">
        <v>2</v>
      </c>
      <c r="B7" s="2" t="s">
        <v>3</v>
      </c>
      <c r="C7" s="1"/>
      <c r="D7" s="2">
        <v>19.1</v>
      </c>
      <c r="E7" s="2">
        <v>3.3</v>
      </c>
      <c r="F7" s="2">
        <f aca="true" t="shared" si="1" ref="F7:F16">(C7-D7)/E7</f>
        <v>-5.787878787878789</v>
      </c>
      <c r="G7" s="2">
        <f t="shared" si="0"/>
        <v>3.564040794693637E-07</v>
      </c>
    </row>
    <row r="8" spans="1:7" ht="15.75">
      <c r="A8" s="18" t="s">
        <v>4</v>
      </c>
      <c r="B8" s="2" t="s">
        <v>5</v>
      </c>
      <c r="C8" s="1"/>
      <c r="D8" s="2">
        <v>19.1</v>
      </c>
      <c r="E8" s="2">
        <v>1.3</v>
      </c>
      <c r="F8" s="2">
        <f t="shared" si="1"/>
        <v>-14.692307692307693</v>
      </c>
      <c r="G8" s="2">
        <f t="shared" si="0"/>
        <v>3.6106008749796786E-47</v>
      </c>
    </row>
    <row r="9" spans="1:7" ht="15.75">
      <c r="A9" s="18" t="s">
        <v>6</v>
      </c>
      <c r="B9" s="2" t="s">
        <v>5</v>
      </c>
      <c r="C9" s="1"/>
      <c r="D9" s="2">
        <v>16.8</v>
      </c>
      <c r="E9" s="2">
        <v>3</v>
      </c>
      <c r="F9" s="2">
        <f t="shared" si="1"/>
        <v>-5.6000000000000005</v>
      </c>
      <c r="G9" s="2">
        <f t="shared" si="0"/>
        <v>1.0717590258302528E-06</v>
      </c>
    </row>
    <row r="10" spans="1:7" ht="15.75">
      <c r="A10" s="18" t="s">
        <v>7</v>
      </c>
      <c r="B10" s="2" t="s">
        <v>8</v>
      </c>
      <c r="C10" s="1"/>
      <c r="D10" s="2">
        <v>9.6</v>
      </c>
      <c r="E10" s="2">
        <v>0.7</v>
      </c>
      <c r="F10" s="2">
        <f t="shared" si="1"/>
        <v>-13.714285714285715</v>
      </c>
      <c r="G10" s="2">
        <f t="shared" si="0"/>
        <v>4.1691748637723555E-41</v>
      </c>
    </row>
    <row r="11" spans="1:7" ht="15.75">
      <c r="A11" s="18" t="s">
        <v>9</v>
      </c>
      <c r="B11" s="2" t="s">
        <v>1</v>
      </c>
      <c r="C11" s="1"/>
      <c r="D11" s="2">
        <v>21.6</v>
      </c>
      <c r="E11" s="2">
        <v>3.7</v>
      </c>
      <c r="F11" s="2">
        <f t="shared" si="1"/>
        <v>-5.837837837837838</v>
      </c>
      <c r="G11" s="2">
        <f t="shared" si="0"/>
        <v>2.644129452377979E-07</v>
      </c>
    </row>
    <row r="12" spans="1:7" ht="15.75">
      <c r="A12" s="18" t="s">
        <v>10</v>
      </c>
      <c r="B12" s="2" t="s">
        <v>11</v>
      </c>
      <c r="C12" s="1"/>
      <c r="D12" s="2">
        <v>11.7</v>
      </c>
      <c r="E12" s="2">
        <v>2.5</v>
      </c>
      <c r="F12" s="2">
        <f t="shared" si="1"/>
        <v>-4.68</v>
      </c>
      <c r="G12" s="2">
        <f t="shared" si="0"/>
        <v>0.00014343747094525128</v>
      </c>
    </row>
    <row r="13" spans="1:7" ht="15.75">
      <c r="A13" s="18" t="s">
        <v>12</v>
      </c>
      <c r="B13" s="2" t="s">
        <v>13</v>
      </c>
      <c r="C13" s="1"/>
      <c r="D13" s="2">
        <v>56.5</v>
      </c>
      <c r="E13" s="2">
        <v>8.8</v>
      </c>
      <c r="F13" s="2">
        <f t="shared" si="1"/>
        <v>-6.420454545454545</v>
      </c>
      <c r="G13" s="2">
        <f t="shared" si="0"/>
        <v>6.793401814803353E-09</v>
      </c>
    </row>
    <row r="14" spans="1:7" ht="15.75">
      <c r="A14" s="18" t="s">
        <v>14</v>
      </c>
      <c r="B14" s="2" t="s">
        <v>8</v>
      </c>
      <c r="C14" s="1"/>
      <c r="D14" s="2">
        <v>7.5</v>
      </c>
      <c r="E14" s="2">
        <v>1.8</v>
      </c>
      <c r="F14" s="2">
        <f t="shared" si="1"/>
        <v>-4.166666666666667</v>
      </c>
      <c r="G14" s="2">
        <f t="shared" si="0"/>
        <v>0.0015454296890093921</v>
      </c>
    </row>
    <row r="15" spans="1:7" ht="15.75">
      <c r="A15" s="18" t="s">
        <v>15</v>
      </c>
      <c r="B15" s="2" t="s">
        <v>5</v>
      </c>
      <c r="C15" s="1"/>
      <c r="D15" s="2">
        <v>19.8</v>
      </c>
      <c r="E15" s="2">
        <v>0.7</v>
      </c>
      <c r="F15" s="2">
        <f t="shared" si="1"/>
        <v>-28.28571428571429</v>
      </c>
      <c r="G15" s="2">
        <f>(NORMSDIST(F15)*100)</f>
        <v>2.589898367774568E-174</v>
      </c>
    </row>
    <row r="16" spans="1:7" ht="15.75">
      <c r="A16" s="18" t="s">
        <v>16</v>
      </c>
      <c r="B16" s="2" t="s">
        <v>17</v>
      </c>
      <c r="C16" s="1"/>
      <c r="D16" s="2">
        <v>10.1</v>
      </c>
      <c r="E16" s="2">
        <v>2.1</v>
      </c>
      <c r="F16" s="2">
        <f t="shared" si="1"/>
        <v>-4.809523809523809</v>
      </c>
      <c r="G16" s="2">
        <f>(NORMSDIST(F16)*100)</f>
        <v>7.564513726521227E-05</v>
      </c>
    </row>
    <row r="17" spans="1:7" ht="15.75">
      <c r="A17" s="18" t="s">
        <v>18</v>
      </c>
      <c r="B17" s="2" t="s">
        <v>5</v>
      </c>
      <c r="C17" s="1"/>
      <c r="D17" s="2">
        <v>16.1</v>
      </c>
      <c r="E17" s="2">
        <v>2.9</v>
      </c>
      <c r="F17" s="2">
        <f>(C17-D17)/E17</f>
        <v>-5.551724137931036</v>
      </c>
      <c r="G17" s="2">
        <f>NORMSDIST(F17)*100</f>
        <v>1.414328643509957E-06</v>
      </c>
    </row>
    <row r="19" spans="1:7" ht="31.5">
      <c r="A19" s="17" t="s">
        <v>32</v>
      </c>
      <c r="B19" s="14" t="s">
        <v>37</v>
      </c>
      <c r="C19" s="1" t="s">
        <v>25</v>
      </c>
      <c r="D19" s="6" t="s">
        <v>21</v>
      </c>
      <c r="E19" s="6" t="s">
        <v>22</v>
      </c>
      <c r="F19" s="6" t="s">
        <v>23</v>
      </c>
      <c r="G19" s="6" t="s">
        <v>24</v>
      </c>
    </row>
    <row r="20" spans="1:7" ht="15.75">
      <c r="A20" s="18" t="s">
        <v>0</v>
      </c>
      <c r="B20" s="2" t="s">
        <v>1</v>
      </c>
      <c r="C20" s="1"/>
      <c r="D20" s="2">
        <v>27.6</v>
      </c>
      <c r="E20" s="2">
        <v>4.4</v>
      </c>
      <c r="F20" s="2">
        <f>(C20-D20)/E20</f>
        <v>-6.2727272727272725</v>
      </c>
      <c r="G20" s="2">
        <f aca="true" t="shared" si="2" ref="G20:G28">NORMSDIST(F20)*100</f>
        <v>1.773890176571648E-08</v>
      </c>
    </row>
    <row r="21" spans="1:7" ht="15.75">
      <c r="A21" s="18" t="s">
        <v>2</v>
      </c>
      <c r="B21" s="2" t="s">
        <v>3</v>
      </c>
      <c r="C21" s="1"/>
      <c r="D21" s="2">
        <v>16.9</v>
      </c>
      <c r="E21" s="2">
        <v>3.2</v>
      </c>
      <c r="F21" s="2">
        <f aca="true" t="shared" si="3" ref="F21:F30">(C21-D21)/E21</f>
        <v>-5.281249999999999</v>
      </c>
      <c r="G21" s="2">
        <f t="shared" si="2"/>
        <v>6.415273556486528E-06</v>
      </c>
    </row>
    <row r="22" spans="1:7" ht="15.75">
      <c r="A22" s="18" t="s">
        <v>4</v>
      </c>
      <c r="B22" s="2" t="s">
        <v>5</v>
      </c>
      <c r="C22" s="1"/>
      <c r="D22" s="2">
        <v>18.3</v>
      </c>
      <c r="E22" s="2">
        <v>1.4</v>
      </c>
      <c r="F22" s="2">
        <f t="shared" si="3"/>
        <v>-13.071428571428573</v>
      </c>
      <c r="G22" s="2">
        <f t="shared" si="2"/>
        <v>2.3978186143954226E-37</v>
      </c>
    </row>
    <row r="23" spans="1:7" ht="15.75">
      <c r="A23" s="18" t="s">
        <v>6</v>
      </c>
      <c r="B23" s="2" t="s">
        <v>5</v>
      </c>
      <c r="C23" s="1"/>
      <c r="D23" s="2">
        <v>15.4</v>
      </c>
      <c r="E23" s="2">
        <v>3</v>
      </c>
      <c r="F23" s="2">
        <f t="shared" si="3"/>
        <v>-5.133333333333334</v>
      </c>
      <c r="G23" s="2">
        <f t="shared" si="2"/>
        <v>1.4232755348000875E-05</v>
      </c>
    </row>
    <row r="24" spans="1:7" ht="15.75">
      <c r="A24" s="18" t="s">
        <v>7</v>
      </c>
      <c r="B24" s="2" t="s">
        <v>8</v>
      </c>
      <c r="C24" s="1"/>
      <c r="D24" s="2">
        <v>9.4</v>
      </c>
      <c r="E24" s="2">
        <v>1.1</v>
      </c>
      <c r="F24" s="2">
        <f t="shared" si="3"/>
        <v>-8.545454545454545</v>
      </c>
      <c r="G24" s="2">
        <f t="shared" si="2"/>
        <v>6.401567362505467E-16</v>
      </c>
    </row>
    <row r="25" spans="1:7" ht="15.75">
      <c r="A25" s="18" t="s">
        <v>9</v>
      </c>
      <c r="B25" s="2" t="s">
        <v>1</v>
      </c>
      <c r="C25" s="1"/>
      <c r="D25" s="2">
        <v>20.8</v>
      </c>
      <c r="E25" s="2">
        <v>5</v>
      </c>
      <c r="F25" s="2">
        <f t="shared" si="3"/>
        <v>-4.16</v>
      </c>
      <c r="G25" s="2">
        <f t="shared" si="2"/>
        <v>0.001591237971987347</v>
      </c>
    </row>
    <row r="26" spans="1:7" ht="15.75">
      <c r="A26" s="18" t="s">
        <v>10</v>
      </c>
      <c r="B26" s="2" t="s">
        <v>11</v>
      </c>
      <c r="C26" s="1"/>
      <c r="D26" s="2">
        <v>10.6</v>
      </c>
      <c r="E26" s="2">
        <v>2.2</v>
      </c>
      <c r="F26" s="2">
        <f t="shared" si="3"/>
        <v>-4.8181818181818175</v>
      </c>
      <c r="G26" s="2">
        <f t="shared" si="2"/>
        <v>7.243616201302316E-05</v>
      </c>
    </row>
    <row r="27" spans="1:7" ht="15.75">
      <c r="A27" s="18" t="s">
        <v>12</v>
      </c>
      <c r="B27" s="2" t="s">
        <v>13</v>
      </c>
      <c r="C27" s="1"/>
      <c r="D27" s="2">
        <v>49.8</v>
      </c>
      <c r="E27" s="2">
        <v>8.1</v>
      </c>
      <c r="F27" s="2">
        <f t="shared" si="3"/>
        <v>-6.148148148148148</v>
      </c>
      <c r="G27" s="2">
        <f t="shared" si="2"/>
        <v>3.919639861899535E-08</v>
      </c>
    </row>
    <row r="28" spans="1:7" ht="15.75">
      <c r="A28" s="18" t="s">
        <v>14</v>
      </c>
      <c r="B28" s="2" t="s">
        <v>8</v>
      </c>
      <c r="C28" s="1"/>
      <c r="D28" s="2">
        <v>6.3</v>
      </c>
      <c r="E28" s="2">
        <v>1.9</v>
      </c>
      <c r="F28" s="2">
        <f t="shared" si="3"/>
        <v>-3.3157894736842106</v>
      </c>
      <c r="G28" s="2">
        <f t="shared" si="2"/>
        <v>0.04569232152087377</v>
      </c>
    </row>
    <row r="29" spans="1:7" ht="15.75">
      <c r="A29" s="18" t="s">
        <v>15</v>
      </c>
      <c r="B29" s="2" t="s">
        <v>5</v>
      </c>
      <c r="C29" s="1"/>
      <c r="D29" s="2">
        <v>19.7</v>
      </c>
      <c r="E29" s="2">
        <v>0.6</v>
      </c>
      <c r="F29" s="2">
        <f t="shared" si="3"/>
        <v>-32.833333333333336</v>
      </c>
      <c r="G29" s="2">
        <f>(NORMSDIST(F29)*100)</f>
        <v>9.849984479722476E-235</v>
      </c>
    </row>
    <row r="30" spans="1:7" ht="15.75">
      <c r="A30" s="18" t="s">
        <v>16</v>
      </c>
      <c r="B30" s="2" t="s">
        <v>17</v>
      </c>
      <c r="C30" s="1"/>
      <c r="D30" s="2">
        <v>8.9</v>
      </c>
      <c r="E30" s="2">
        <v>1.8</v>
      </c>
      <c r="F30" s="2">
        <f t="shared" si="3"/>
        <v>-4.944444444444445</v>
      </c>
      <c r="G30" s="2">
        <f>(NORMSDIST(F30)*100)</f>
        <v>3.818064899796525E-05</v>
      </c>
    </row>
    <row r="31" spans="1:7" ht="15.75">
      <c r="A31" s="18" t="s">
        <v>18</v>
      </c>
      <c r="B31" s="2" t="s">
        <v>5</v>
      </c>
      <c r="C31" s="1"/>
      <c r="D31" s="2">
        <v>13.5</v>
      </c>
      <c r="E31" s="2">
        <v>3.3</v>
      </c>
      <c r="F31" s="2">
        <f>(C31-D31)/E31</f>
        <v>-4.090909090909091</v>
      </c>
      <c r="G31" s="2">
        <f>NORMSDIST(F31)*100</f>
        <v>0.002148427752968196</v>
      </c>
    </row>
    <row r="33" spans="1:7" ht="31.5">
      <c r="A33" s="19" t="s">
        <v>33</v>
      </c>
      <c r="B33" s="14" t="s">
        <v>37</v>
      </c>
      <c r="C33" s="1" t="s">
        <v>25</v>
      </c>
      <c r="D33" s="6" t="s">
        <v>21</v>
      </c>
      <c r="E33" s="6" t="s">
        <v>22</v>
      </c>
      <c r="F33" s="6" t="s">
        <v>23</v>
      </c>
      <c r="G33" s="6" t="s">
        <v>24</v>
      </c>
    </row>
    <row r="34" spans="1:7" ht="15.75">
      <c r="A34" s="18" t="s">
        <v>0</v>
      </c>
      <c r="B34" s="2" t="s">
        <v>1</v>
      </c>
      <c r="C34" s="1"/>
      <c r="D34" s="2">
        <v>27.5</v>
      </c>
      <c r="E34" s="2">
        <v>4.7</v>
      </c>
      <c r="F34" s="2">
        <f>(C34-D34)/E34</f>
        <v>-5.8510638297872335</v>
      </c>
      <c r="G34" s="2">
        <f aca="true" t="shared" si="4" ref="G34:G42">NORMSDIST(F34)*100</f>
        <v>2.4421935828903866E-07</v>
      </c>
    </row>
    <row r="35" spans="1:7" ht="15.75">
      <c r="A35" s="18" t="s">
        <v>2</v>
      </c>
      <c r="B35" s="2" t="s">
        <v>3</v>
      </c>
      <c r="C35" s="1"/>
      <c r="D35" s="2">
        <v>17.5</v>
      </c>
      <c r="E35" s="2">
        <v>3.7</v>
      </c>
      <c r="F35" s="2">
        <f aca="true" t="shared" si="5" ref="F35:F44">(C35-D35)/E35</f>
        <v>-4.72972972972973</v>
      </c>
      <c r="G35" s="2">
        <f t="shared" si="4"/>
        <v>0.0001124094589632918</v>
      </c>
    </row>
    <row r="36" spans="1:7" ht="15.75">
      <c r="A36" s="18" t="s">
        <v>4</v>
      </c>
      <c r="B36" s="2" t="s">
        <v>5</v>
      </c>
      <c r="C36" s="1"/>
      <c r="D36" s="2">
        <v>18.2</v>
      </c>
      <c r="E36" s="2">
        <v>1.4</v>
      </c>
      <c r="F36" s="2">
        <f t="shared" si="5"/>
        <v>-13</v>
      </c>
      <c r="G36" s="2">
        <f t="shared" si="4"/>
        <v>6.117164399549704E-37</v>
      </c>
    </row>
    <row r="37" spans="1:7" ht="15.75">
      <c r="A37" s="18" t="s">
        <v>6</v>
      </c>
      <c r="B37" s="2" t="s">
        <v>5</v>
      </c>
      <c r="C37" s="1"/>
      <c r="D37" s="2">
        <v>16.4</v>
      </c>
      <c r="E37" s="2">
        <v>2.9</v>
      </c>
      <c r="F37" s="2">
        <f t="shared" si="5"/>
        <v>-5.655172413793103</v>
      </c>
      <c r="G37" s="2">
        <f t="shared" si="4"/>
        <v>7.784495314379768E-07</v>
      </c>
    </row>
    <row r="38" spans="1:7" ht="15.75">
      <c r="A38" s="18" t="s">
        <v>7</v>
      </c>
      <c r="B38" s="2" t="s">
        <v>8</v>
      </c>
      <c r="C38" s="1"/>
      <c r="D38" s="2">
        <v>9.4</v>
      </c>
      <c r="E38" s="2">
        <v>0.9</v>
      </c>
      <c r="F38" s="2">
        <f t="shared" si="5"/>
        <v>-10.444444444444445</v>
      </c>
      <c r="G38" s="2">
        <f t="shared" si="4"/>
        <v>7.768117991097362E-24</v>
      </c>
    </row>
    <row r="39" spans="1:7" ht="15.75">
      <c r="A39" s="18" t="s">
        <v>9</v>
      </c>
      <c r="B39" s="2" t="s">
        <v>1</v>
      </c>
      <c r="C39" s="1"/>
      <c r="D39" s="2">
        <v>21</v>
      </c>
      <c r="E39" s="2">
        <v>5</v>
      </c>
      <c r="F39" s="2">
        <f t="shared" si="5"/>
        <v>-4.2</v>
      </c>
      <c r="G39" s="2">
        <f t="shared" si="4"/>
        <v>0.001334574901123986</v>
      </c>
    </row>
    <row r="40" spans="1:7" ht="15.75">
      <c r="A40" s="18" t="s">
        <v>10</v>
      </c>
      <c r="B40" s="2" t="s">
        <v>11</v>
      </c>
      <c r="C40" s="1"/>
      <c r="D40" s="2">
        <v>10.5</v>
      </c>
      <c r="E40" s="2">
        <v>2.4</v>
      </c>
      <c r="F40" s="2">
        <f t="shared" si="5"/>
        <v>-4.375</v>
      </c>
      <c r="G40" s="2">
        <f t="shared" si="4"/>
        <v>0.0006071623935732795</v>
      </c>
    </row>
    <row r="41" spans="1:7" ht="15.75">
      <c r="A41" s="18" t="s">
        <v>12</v>
      </c>
      <c r="B41" s="2" t="s">
        <v>13</v>
      </c>
      <c r="C41" s="1"/>
      <c r="D41" s="2">
        <v>46.3</v>
      </c>
      <c r="E41" s="2">
        <v>8.9</v>
      </c>
      <c r="F41" s="2">
        <f t="shared" si="5"/>
        <v>-5.202247191011235</v>
      </c>
      <c r="G41" s="2">
        <f t="shared" si="4"/>
        <v>9.844654864763226E-06</v>
      </c>
    </row>
    <row r="42" spans="1:7" ht="15.75">
      <c r="A42" s="18" t="s">
        <v>14</v>
      </c>
      <c r="B42" s="2" t="s">
        <v>8</v>
      </c>
      <c r="C42" s="1"/>
      <c r="D42" s="2">
        <v>6</v>
      </c>
      <c r="E42" s="2">
        <v>2.1</v>
      </c>
      <c r="F42" s="2">
        <f t="shared" si="5"/>
        <v>-2.857142857142857</v>
      </c>
      <c r="G42" s="2">
        <f t="shared" si="4"/>
        <v>0.21373669800861528</v>
      </c>
    </row>
    <row r="43" spans="1:7" ht="15.75">
      <c r="A43" s="18" t="s">
        <v>15</v>
      </c>
      <c r="B43" s="2" t="s">
        <v>5</v>
      </c>
      <c r="C43" s="1"/>
      <c r="D43" s="2">
        <v>19.5</v>
      </c>
      <c r="E43" s="2">
        <v>1</v>
      </c>
      <c r="F43" s="2">
        <f t="shared" si="5"/>
        <v>-19.5</v>
      </c>
      <c r="G43" s="2">
        <f>(NORMSDIST(F43)*100)</f>
        <v>5.489115475660254E-83</v>
      </c>
    </row>
    <row r="44" spans="1:7" ht="15.75">
      <c r="A44" s="18" t="s">
        <v>16</v>
      </c>
      <c r="B44" s="2" t="s">
        <v>17</v>
      </c>
      <c r="C44" s="1"/>
      <c r="D44" s="2">
        <v>9.1</v>
      </c>
      <c r="E44" s="2">
        <v>2.2</v>
      </c>
      <c r="F44" s="2">
        <f t="shared" si="5"/>
        <v>-4.136363636363636</v>
      </c>
      <c r="G44" s="2">
        <f>(NORMSDIST(F44)*100)</f>
        <v>0.0017642643975745997</v>
      </c>
    </row>
    <row r="45" spans="1:7" ht="15.75">
      <c r="A45" s="18" t="s">
        <v>18</v>
      </c>
      <c r="B45" s="2" t="s">
        <v>5</v>
      </c>
      <c r="C45" s="1"/>
      <c r="D45" s="2">
        <v>13.5</v>
      </c>
      <c r="E45" s="2">
        <v>3.3</v>
      </c>
      <c r="F45" s="2">
        <f>(C45-D45)/E45</f>
        <v>-4.090909090909091</v>
      </c>
      <c r="G45" s="2">
        <f>NORMSDIST(F45)*100</f>
        <v>0.002148427752968196</v>
      </c>
    </row>
    <row r="47" spans="1:7" ht="31.5">
      <c r="A47" s="19" t="s">
        <v>34</v>
      </c>
      <c r="B47" s="14" t="s">
        <v>37</v>
      </c>
      <c r="C47" s="1" t="s">
        <v>25</v>
      </c>
      <c r="D47" s="6" t="s">
        <v>21</v>
      </c>
      <c r="E47" s="6" t="s">
        <v>22</v>
      </c>
      <c r="F47" s="6" t="s">
        <v>23</v>
      </c>
      <c r="G47" s="6" t="s">
        <v>24</v>
      </c>
    </row>
    <row r="48" spans="1:7" ht="15.75">
      <c r="A48" s="18" t="s">
        <v>0</v>
      </c>
      <c r="B48" s="2" t="s">
        <v>1</v>
      </c>
      <c r="C48" s="1"/>
      <c r="D48" s="2">
        <v>28</v>
      </c>
      <c r="E48" s="2">
        <v>4.5</v>
      </c>
      <c r="F48" s="2">
        <f>(C48-D48)/E48</f>
        <v>-6.222222222222222</v>
      </c>
      <c r="G48" s="2">
        <f aca="true" t="shared" si="6" ref="G48:G56">NORMSDIST(F48)*100</f>
        <v>2.4508105073984613E-08</v>
      </c>
    </row>
    <row r="49" spans="1:7" ht="15.75">
      <c r="A49" s="18" t="s">
        <v>2</v>
      </c>
      <c r="B49" s="2" t="s">
        <v>3</v>
      </c>
      <c r="C49" s="1"/>
      <c r="D49" s="2">
        <v>18.4</v>
      </c>
      <c r="E49" s="2">
        <v>3.5</v>
      </c>
      <c r="F49" s="2">
        <f aca="true" t="shared" si="7" ref="F49:F58">(C49-D49)/E49</f>
        <v>-5.257142857142857</v>
      </c>
      <c r="G49" s="2">
        <f t="shared" si="6"/>
        <v>7.31553289995666E-06</v>
      </c>
    </row>
    <row r="50" spans="1:7" ht="15.75">
      <c r="A50" s="18" t="s">
        <v>20</v>
      </c>
      <c r="B50" s="2" t="s">
        <v>5</v>
      </c>
      <c r="C50" s="1"/>
      <c r="D50" s="2">
        <v>18.1</v>
      </c>
      <c r="E50" s="2">
        <v>1.7</v>
      </c>
      <c r="F50" s="2">
        <f t="shared" si="7"/>
        <v>-10.647058823529413</v>
      </c>
      <c r="G50" s="2">
        <f t="shared" si="6"/>
        <v>8.998065446565413E-25</v>
      </c>
    </row>
    <row r="51" spans="1:7" ht="15.75">
      <c r="A51" s="18" t="s">
        <v>6</v>
      </c>
      <c r="B51" s="2" t="s">
        <v>5</v>
      </c>
      <c r="C51" s="1"/>
      <c r="D51" s="2">
        <v>16.6</v>
      </c>
      <c r="E51" s="2">
        <v>2.9</v>
      </c>
      <c r="F51" s="2">
        <f t="shared" si="7"/>
        <v>-5.724137931034483</v>
      </c>
      <c r="G51" s="2">
        <f t="shared" si="6"/>
        <v>5.198013210543964E-07</v>
      </c>
    </row>
    <row r="52" spans="1:7" ht="15.75">
      <c r="A52" s="18" t="s">
        <v>7</v>
      </c>
      <c r="B52" s="2" t="s">
        <v>8</v>
      </c>
      <c r="C52" s="1"/>
      <c r="D52" s="2">
        <v>9.7</v>
      </c>
      <c r="E52" s="2">
        <v>0.5</v>
      </c>
      <c r="F52" s="2">
        <f t="shared" si="7"/>
        <v>-19.4</v>
      </c>
      <c r="G52" s="2">
        <f t="shared" si="6"/>
        <v>3.8585698289813076E-82</v>
      </c>
    </row>
    <row r="53" spans="1:7" ht="15.75">
      <c r="A53" s="18" t="s">
        <v>9</v>
      </c>
      <c r="B53" s="2" t="s">
        <v>1</v>
      </c>
      <c r="C53" s="1"/>
      <c r="D53" s="2">
        <v>21</v>
      </c>
      <c r="E53" s="2">
        <v>4.6</v>
      </c>
      <c r="F53" s="2">
        <f t="shared" si="7"/>
        <v>-4.565217391304349</v>
      </c>
      <c r="G53" s="2">
        <f t="shared" si="6"/>
        <v>0.00024948850126937927</v>
      </c>
    </row>
    <row r="54" spans="1:7" ht="15.75">
      <c r="A54" s="18" t="s">
        <v>10</v>
      </c>
      <c r="B54" s="2" t="s">
        <v>11</v>
      </c>
      <c r="C54" s="1"/>
      <c r="D54" s="2">
        <v>10.2</v>
      </c>
      <c r="E54" s="2">
        <v>2.1</v>
      </c>
      <c r="F54" s="2">
        <f t="shared" si="7"/>
        <v>-4.857142857142857</v>
      </c>
      <c r="G54" s="2">
        <f t="shared" si="6"/>
        <v>5.9545841368802144E-05</v>
      </c>
    </row>
    <row r="55" spans="1:7" ht="15.75">
      <c r="A55" s="18" t="s">
        <v>12</v>
      </c>
      <c r="B55" s="2" t="s">
        <v>13</v>
      </c>
      <c r="C55" s="1"/>
      <c r="D55" s="2">
        <v>46.1</v>
      </c>
      <c r="E55" s="2">
        <v>7.9</v>
      </c>
      <c r="F55" s="2">
        <f t="shared" si="7"/>
        <v>-5.8354430379746836</v>
      </c>
      <c r="G55" s="2">
        <f t="shared" si="6"/>
        <v>2.6823911398156903E-07</v>
      </c>
    </row>
    <row r="56" spans="1:7" ht="15.75">
      <c r="A56" s="18" t="s">
        <v>14</v>
      </c>
      <c r="B56" s="2" t="s">
        <v>8</v>
      </c>
      <c r="C56" s="1"/>
      <c r="D56" s="2">
        <v>6</v>
      </c>
      <c r="E56" s="2">
        <v>2.2</v>
      </c>
      <c r="F56" s="2">
        <f t="shared" si="7"/>
        <v>-2.727272727272727</v>
      </c>
      <c r="G56" s="2">
        <f t="shared" si="6"/>
        <v>0.3193011641353438</v>
      </c>
    </row>
    <row r="57" spans="1:7" ht="15.75">
      <c r="A57" s="18" t="s">
        <v>15</v>
      </c>
      <c r="B57" s="2" t="s">
        <v>5</v>
      </c>
      <c r="C57" s="1"/>
      <c r="D57" s="2">
        <v>19.4</v>
      </c>
      <c r="E57" s="2">
        <v>1.2</v>
      </c>
      <c r="F57" s="2">
        <f t="shared" si="7"/>
        <v>-16.166666666666668</v>
      </c>
      <c r="G57" s="2">
        <f>(NORMSDIST(F57)*100)</f>
        <v>4.333106365426404E-57</v>
      </c>
    </row>
    <row r="58" spans="1:7" ht="15.75">
      <c r="A58" s="18" t="s">
        <v>16</v>
      </c>
      <c r="B58" s="2" t="s">
        <v>17</v>
      </c>
      <c r="C58" s="1"/>
      <c r="D58" s="2">
        <v>9.3</v>
      </c>
      <c r="E58" s="2">
        <v>2.1</v>
      </c>
      <c r="F58" s="2">
        <f t="shared" si="7"/>
        <v>-4.428571428571429</v>
      </c>
      <c r="G58" s="2">
        <f>(NORMSDIST(F58)*100)</f>
        <v>0.0004742965196591342</v>
      </c>
    </row>
    <row r="59" spans="1:7" ht="15.75">
      <c r="A59" s="18" t="s">
        <v>18</v>
      </c>
      <c r="B59" s="2" t="s">
        <v>5</v>
      </c>
      <c r="C59" s="1"/>
      <c r="D59" s="2">
        <v>13.6</v>
      </c>
      <c r="E59" s="2">
        <v>4</v>
      </c>
      <c r="F59" s="2">
        <f>(C59-D59)/E59</f>
        <v>-3.4</v>
      </c>
      <c r="G59" s="2">
        <f>NORMSDIST(F59)*100</f>
        <v>0.033692926567652215</v>
      </c>
    </row>
    <row r="61" spans="1:7" ht="31.5">
      <c r="A61" s="19" t="s">
        <v>35</v>
      </c>
      <c r="B61" s="14" t="s">
        <v>37</v>
      </c>
      <c r="C61" s="1" t="s">
        <v>25</v>
      </c>
      <c r="D61" s="6" t="s">
        <v>21</v>
      </c>
      <c r="E61" s="6" t="s">
        <v>22</v>
      </c>
      <c r="F61" s="6" t="s">
        <v>23</v>
      </c>
      <c r="G61" s="6" t="s">
        <v>24</v>
      </c>
    </row>
    <row r="62" spans="1:7" ht="15.75">
      <c r="A62" s="18" t="s">
        <v>0</v>
      </c>
      <c r="B62" s="2" t="s">
        <v>1</v>
      </c>
      <c r="C62" s="1"/>
      <c r="D62" s="2">
        <v>26.5</v>
      </c>
      <c r="E62" s="2">
        <v>5</v>
      </c>
      <c r="F62" s="2">
        <f>(C62-D62)/E62</f>
        <v>-5.3</v>
      </c>
      <c r="G62" s="2">
        <f aca="true" t="shared" si="8" ref="G62:G70">NORMSDIST(F62)*100</f>
        <v>5.790134039950757E-06</v>
      </c>
    </row>
    <row r="63" spans="1:7" ht="15.75">
      <c r="A63" s="18" t="s">
        <v>2</v>
      </c>
      <c r="B63" s="2" t="s">
        <v>3</v>
      </c>
      <c r="C63" s="1"/>
      <c r="D63" s="2">
        <v>17.4</v>
      </c>
      <c r="E63" s="2">
        <v>3.6</v>
      </c>
      <c r="F63" s="2">
        <f aca="true" t="shared" si="9" ref="F63:F72">(C63-D63)/E63</f>
        <v>-4.833333333333333</v>
      </c>
      <c r="G63" s="2">
        <f t="shared" si="8"/>
        <v>6.713285665149726E-05</v>
      </c>
    </row>
    <row r="64" spans="1:7" ht="15.75">
      <c r="A64" s="18" t="s">
        <v>4</v>
      </c>
      <c r="B64" s="2" t="s">
        <v>5</v>
      </c>
      <c r="C64" s="1"/>
      <c r="D64" s="2">
        <v>17.8</v>
      </c>
      <c r="E64" s="2">
        <v>1.8</v>
      </c>
      <c r="F64" s="2">
        <f t="shared" si="9"/>
        <v>-9.88888888888889</v>
      </c>
      <c r="G64" s="2">
        <f t="shared" si="8"/>
        <v>2.325809672322615E-21</v>
      </c>
    </row>
    <row r="65" spans="1:7" ht="15.75">
      <c r="A65" s="18" t="s">
        <v>6</v>
      </c>
      <c r="B65" s="2" t="s">
        <v>5</v>
      </c>
      <c r="C65" s="1"/>
      <c r="D65" s="2">
        <v>16.4</v>
      </c>
      <c r="E65" s="2">
        <v>2.8</v>
      </c>
      <c r="F65" s="2">
        <f t="shared" si="9"/>
        <v>-5.857142857142857</v>
      </c>
      <c r="G65" s="2">
        <f t="shared" si="8"/>
        <v>2.3544902183361825E-07</v>
      </c>
    </row>
    <row r="66" spans="1:7" ht="15.75">
      <c r="A66" s="18" t="s">
        <v>7</v>
      </c>
      <c r="B66" s="2" t="s">
        <v>8</v>
      </c>
      <c r="C66" s="1"/>
      <c r="D66" s="2">
        <v>9.6</v>
      </c>
      <c r="E66" s="2">
        <v>0.7</v>
      </c>
      <c r="F66" s="2">
        <f t="shared" si="9"/>
        <v>-13.714285714285715</v>
      </c>
      <c r="G66" s="2">
        <f t="shared" si="8"/>
        <v>4.1691748637723555E-41</v>
      </c>
    </row>
    <row r="67" spans="1:7" ht="15.75">
      <c r="A67" s="18" t="s">
        <v>9</v>
      </c>
      <c r="B67" s="2" t="s">
        <v>1</v>
      </c>
      <c r="C67" s="1"/>
      <c r="D67" s="2">
        <v>19.8</v>
      </c>
      <c r="E67" s="2">
        <v>5.2</v>
      </c>
      <c r="F67" s="2">
        <f t="shared" si="9"/>
        <v>-3.8076923076923075</v>
      </c>
      <c r="G67" s="2">
        <f t="shared" si="8"/>
        <v>0.0070134824960987885</v>
      </c>
    </row>
    <row r="68" spans="1:7" ht="15.75">
      <c r="A68" s="18" t="s">
        <v>10</v>
      </c>
      <c r="B68" s="2" t="s">
        <v>11</v>
      </c>
      <c r="C68" s="1"/>
      <c r="D68" s="2">
        <v>10.4</v>
      </c>
      <c r="E68" s="2">
        <v>2.5</v>
      </c>
      <c r="F68" s="2">
        <f t="shared" si="9"/>
        <v>-4.16</v>
      </c>
      <c r="G68" s="2">
        <f t="shared" si="8"/>
        <v>0.001591237971987347</v>
      </c>
    </row>
    <row r="69" spans="1:7" ht="15.75">
      <c r="A69" s="18" t="s">
        <v>12</v>
      </c>
      <c r="B69" s="2" t="s">
        <v>13</v>
      </c>
      <c r="C69" s="1"/>
      <c r="D69" s="2">
        <v>41.3</v>
      </c>
      <c r="E69" s="2">
        <v>9</v>
      </c>
      <c r="F69" s="2">
        <f t="shared" si="9"/>
        <v>-4.588888888888889</v>
      </c>
      <c r="G69" s="2">
        <f t="shared" si="8"/>
        <v>0.00022280576577049516</v>
      </c>
    </row>
    <row r="70" spans="1:7" ht="15.75">
      <c r="A70" s="18" t="s">
        <v>14</v>
      </c>
      <c r="B70" s="2" t="s">
        <v>8</v>
      </c>
      <c r="C70" s="1"/>
      <c r="D70" s="2">
        <v>4.9</v>
      </c>
      <c r="E70" s="2">
        <v>2.5</v>
      </c>
      <c r="F70" s="2">
        <f t="shared" si="9"/>
        <v>-1.9600000000000002</v>
      </c>
      <c r="G70" s="2">
        <f t="shared" si="8"/>
        <v>2.4997895148220484</v>
      </c>
    </row>
    <row r="71" spans="1:7" ht="15.75">
      <c r="A71" s="18" t="s">
        <v>15</v>
      </c>
      <c r="B71" s="2" t="s">
        <v>5</v>
      </c>
      <c r="C71" s="1"/>
      <c r="D71" s="2">
        <v>19.2</v>
      </c>
      <c r="E71" s="2">
        <v>1.2</v>
      </c>
      <c r="F71" s="2">
        <f t="shared" si="9"/>
        <v>-16</v>
      </c>
      <c r="G71" s="2">
        <f>(NORMSDIST(F71)*100)</f>
        <v>6.388754400537904E-56</v>
      </c>
    </row>
    <row r="72" spans="1:7" ht="15.75">
      <c r="A72" s="18" t="s">
        <v>16</v>
      </c>
      <c r="B72" s="2" t="s">
        <v>17</v>
      </c>
      <c r="C72" s="1"/>
      <c r="D72" s="2">
        <v>9</v>
      </c>
      <c r="E72" s="2">
        <v>2.2</v>
      </c>
      <c r="F72" s="2">
        <f t="shared" si="9"/>
        <v>-4.090909090909091</v>
      </c>
      <c r="G72" s="2">
        <f>(NORMSDIST(F72)*100)</f>
        <v>0.002148427752968196</v>
      </c>
    </row>
    <row r="73" spans="1:7" ht="15.75">
      <c r="A73" s="18" t="s">
        <v>18</v>
      </c>
      <c r="B73" s="2" t="s">
        <v>5</v>
      </c>
      <c r="C73" s="1"/>
      <c r="D73" s="2">
        <v>12.5</v>
      </c>
      <c r="E73" s="2">
        <v>4.2</v>
      </c>
      <c r="F73" s="2">
        <f>(C73-D73)/E73</f>
        <v>-2.9761904761904763</v>
      </c>
      <c r="G73" s="2">
        <f>NORMSDIST(F73)*100</f>
        <v>0.14592676454612263</v>
      </c>
    </row>
    <row r="75" spans="1:7" ht="31.5">
      <c r="A75" s="19" t="s">
        <v>36</v>
      </c>
      <c r="B75" s="14" t="s">
        <v>37</v>
      </c>
      <c r="C75" s="1" t="s">
        <v>25</v>
      </c>
      <c r="D75" s="6" t="s">
        <v>21</v>
      </c>
      <c r="E75" s="6" t="s">
        <v>22</v>
      </c>
      <c r="F75" s="6" t="s">
        <v>23</v>
      </c>
      <c r="G75" s="6" t="s">
        <v>24</v>
      </c>
    </row>
    <row r="76" spans="1:7" ht="15.75">
      <c r="A76" s="18" t="s">
        <v>0</v>
      </c>
      <c r="B76" s="2" t="s">
        <v>1</v>
      </c>
      <c r="C76" s="1"/>
      <c r="D76" s="2">
        <v>23.2</v>
      </c>
      <c r="E76" s="2">
        <v>4.5</v>
      </c>
      <c r="F76" s="2">
        <f>(C76-D76)/E76</f>
        <v>-5.155555555555555</v>
      </c>
      <c r="G76" s="2">
        <f aca="true" t="shared" si="10" ref="G76:G84">NORMSDIST(F76)*100</f>
        <v>1.2644002542396762E-05</v>
      </c>
    </row>
    <row r="77" spans="1:7" ht="15.75">
      <c r="A77" s="18" t="s">
        <v>2</v>
      </c>
      <c r="B77" s="2" t="s">
        <v>3</v>
      </c>
      <c r="C77" s="1"/>
      <c r="D77" s="2">
        <v>15.3</v>
      </c>
      <c r="E77" s="2">
        <v>3.9</v>
      </c>
      <c r="F77" s="2">
        <f aca="true" t="shared" si="11" ref="F77:F86">(C77-D77)/E77</f>
        <v>-3.9230769230769234</v>
      </c>
      <c r="G77" s="2">
        <f t="shared" si="10"/>
        <v>0.004371261131663751</v>
      </c>
    </row>
    <row r="78" spans="1:7" ht="15.75">
      <c r="A78" s="18" t="s">
        <v>4</v>
      </c>
      <c r="B78" s="2" t="s">
        <v>5</v>
      </c>
      <c r="C78" s="1"/>
      <c r="D78" s="2">
        <v>17.3</v>
      </c>
      <c r="E78" s="2">
        <v>2</v>
      </c>
      <c r="F78" s="2">
        <f t="shared" si="11"/>
        <v>-8.65</v>
      </c>
      <c r="G78" s="2">
        <f t="shared" si="10"/>
        <v>2.574971538011888E-16</v>
      </c>
    </row>
    <row r="79" spans="1:7" ht="15.75">
      <c r="A79" s="18" t="s">
        <v>6</v>
      </c>
      <c r="B79" s="2" t="s">
        <v>5</v>
      </c>
      <c r="C79" s="1"/>
      <c r="D79" s="2">
        <v>15.7</v>
      </c>
      <c r="E79" s="2">
        <v>2.6</v>
      </c>
      <c r="F79" s="2">
        <f t="shared" si="11"/>
        <v>-6.038461538461538</v>
      </c>
      <c r="G79" s="2">
        <f t="shared" si="10"/>
        <v>7.779525107001713E-08</v>
      </c>
    </row>
    <row r="80" spans="1:7" ht="15.75">
      <c r="A80" s="18" t="s">
        <v>7</v>
      </c>
      <c r="B80" s="2" t="s">
        <v>8</v>
      </c>
      <c r="C80" s="1"/>
      <c r="D80" s="2">
        <v>9.1</v>
      </c>
      <c r="E80" s="2">
        <v>1</v>
      </c>
      <c r="F80" s="2">
        <f t="shared" si="11"/>
        <v>-9.1</v>
      </c>
      <c r="G80" s="2">
        <f t="shared" si="10"/>
        <v>4.516591491435405E-18</v>
      </c>
    </row>
    <row r="81" spans="1:7" ht="15.75">
      <c r="A81" s="18" t="s">
        <v>9</v>
      </c>
      <c r="B81" s="2" t="s">
        <v>1</v>
      </c>
      <c r="C81" s="1"/>
      <c r="D81" s="2">
        <v>17.4</v>
      </c>
      <c r="E81" s="2">
        <v>3.7</v>
      </c>
      <c r="F81" s="2">
        <f t="shared" si="11"/>
        <v>-4.702702702702702</v>
      </c>
      <c r="G81" s="2">
        <f t="shared" si="10"/>
        <v>0.00012837007401511613</v>
      </c>
    </row>
    <row r="82" spans="1:7" ht="15.75">
      <c r="A82" s="18" t="s">
        <v>10</v>
      </c>
      <c r="B82" s="2" t="s">
        <v>11</v>
      </c>
      <c r="C82" s="1"/>
      <c r="D82" s="2">
        <v>9.2</v>
      </c>
      <c r="E82" s="2">
        <v>2.2</v>
      </c>
      <c r="F82" s="2">
        <f t="shared" si="11"/>
        <v>-4.181818181818181</v>
      </c>
      <c r="G82" s="2">
        <f t="shared" si="10"/>
        <v>0.0014459359559682028</v>
      </c>
    </row>
    <row r="83" spans="1:7" ht="15.75">
      <c r="A83" s="18" t="s">
        <v>12</v>
      </c>
      <c r="B83" s="2" t="s">
        <v>13</v>
      </c>
      <c r="C83" s="1"/>
      <c r="D83" s="2">
        <v>34</v>
      </c>
      <c r="E83" s="2">
        <v>6.8</v>
      </c>
      <c r="F83" s="2">
        <f t="shared" si="11"/>
        <v>-5</v>
      </c>
      <c r="G83" s="2">
        <f t="shared" si="10"/>
        <v>2.866515718770135E-05</v>
      </c>
    </row>
    <row r="84" spans="1:7" ht="15.75">
      <c r="A84" s="18" t="s">
        <v>14</v>
      </c>
      <c r="B84" s="2" t="s">
        <v>8</v>
      </c>
      <c r="C84" s="1"/>
      <c r="D84" s="2">
        <v>3.9</v>
      </c>
      <c r="E84" s="2">
        <v>2.3</v>
      </c>
      <c r="F84" s="2">
        <f t="shared" si="11"/>
        <v>-1.6956521739130437</v>
      </c>
      <c r="G84" s="2">
        <f t="shared" si="10"/>
        <v>4.497588541080311</v>
      </c>
    </row>
    <row r="85" spans="1:7" ht="15.75">
      <c r="A85" s="18" t="s">
        <v>15</v>
      </c>
      <c r="B85" s="2" t="s">
        <v>5</v>
      </c>
      <c r="C85" s="1"/>
      <c r="D85" s="2">
        <v>18.8</v>
      </c>
      <c r="E85" s="2">
        <v>1.4</v>
      </c>
      <c r="F85" s="2">
        <f t="shared" si="11"/>
        <v>-13.42857142857143</v>
      </c>
      <c r="G85" s="2">
        <f>(NORMSDIST(F85)*100)</f>
        <v>2.0563441093466563E-39</v>
      </c>
    </row>
    <row r="86" spans="1:7" ht="15.75">
      <c r="A86" s="18" t="s">
        <v>16</v>
      </c>
      <c r="B86" s="2" t="s">
        <v>17</v>
      </c>
      <c r="C86" s="1"/>
      <c r="D86" s="2">
        <v>7.4</v>
      </c>
      <c r="E86" s="2">
        <v>2.8</v>
      </c>
      <c r="F86" s="2">
        <f t="shared" si="11"/>
        <v>-2.6428571428571432</v>
      </c>
      <c r="G86" s="2">
        <f>(NORMSDIST(F86)*100)</f>
        <v>0.4110485660344443</v>
      </c>
    </row>
    <row r="87" spans="1:7" ht="15.75">
      <c r="A87" s="18" t="s">
        <v>18</v>
      </c>
      <c r="B87" s="2" t="s">
        <v>5</v>
      </c>
      <c r="C87" s="1"/>
      <c r="D87" s="2">
        <v>11.4</v>
      </c>
      <c r="E87" s="2">
        <v>4.1</v>
      </c>
      <c r="F87" s="2">
        <f>(C87-D87)/E87</f>
        <v>-2.780487804878049</v>
      </c>
      <c r="G87" s="2">
        <f>NORMSDIST(F87)*100</f>
        <v>0.27138649147353533</v>
      </c>
    </row>
  </sheetData>
  <mergeCells count="1">
    <mergeCell ref="A1:G1"/>
  </mergeCells>
  <hyperlinks>
    <hyperlink ref="B3" location="Sheet1!A17" display="20-39"/>
    <hyperlink ref="C3" location="Sheet1!A31" display="40-49"/>
    <hyperlink ref="D3" location="Sheet1!A45" display="50-59"/>
    <hyperlink ref="E3" location="Sheet1!A59" display="60-69"/>
    <hyperlink ref="F3" location="Sheet1!A73" display="70-79"/>
    <hyperlink ref="G3" location="Sheet1!A87" display="80-89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Beaumont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2012-03-29T13:55:48Z</cp:lastPrinted>
  <dcterms:created xsi:type="dcterms:W3CDTF">2011-04-20T14:06:52Z</dcterms:created>
  <dcterms:modified xsi:type="dcterms:W3CDTF">2013-04-22T13:02:05Z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